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C10" i="1"/>
  <c r="C11" i="1"/>
  <c r="C9" i="1"/>
  <c r="C8" i="1"/>
  <c r="C7" i="1"/>
  <c r="C6" i="1"/>
  <c r="E12" i="1" l="1"/>
  <c r="F11" i="1" l="1"/>
  <c r="F10" i="1"/>
  <c r="F9" i="1"/>
  <c r="F8" i="1"/>
  <c r="F7" i="1"/>
  <c r="F6" i="1"/>
  <c r="F12" i="1" l="1"/>
</calcChain>
</file>

<file path=xl/sharedStrings.xml><?xml version="1.0" encoding="utf-8"?>
<sst xmlns="http://schemas.openxmlformats.org/spreadsheetml/2006/main" count="17" uniqueCount="16">
  <si>
    <t>Текущий ремонт</t>
  </si>
  <si>
    <t>Техническое обслуживание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</si>
  <si>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</si>
  <si>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</si>
  <si>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</si>
  <si>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</si>
  <si>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</si>
  <si>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</si>
  <si>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</si>
  <si>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</si>
  <si>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</si>
  <si>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</si>
  <si>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</si>
  <si>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</si>
  <si>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t xml:space="preserve"> </t>
  </si>
  <si>
    <t>ОТЧЕТ УПРАВЛЯЮЩЕЙ КОМПАНИИ "УПРАВДОМ" ПЕРЕД СОБСТВЕННИКАМИ МНОГОКВАРТИРНОГО ЖИЛОГО ДОМА ПО АДРЕСУ: г. Верещагино, ул. Тимирязева 5а за 2015-2016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</si>
</sst>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E12" sqref="E12"/>
    </sheetView>
  </sheetViews>
  <sheetFormatPr defaultRowHeight="15" x14ac:dyDescent="0.25"/>
  <cols>
    <col min="1" max="1" width="5.42578125" customWidth="1"/>
    <col min="2" max="2" width="63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2" spans="1:6" ht="50.25" customHeight="1" x14ac:dyDescent="0.25">
      <c r="A2" s="18" t="s">
        <v>15</v>
      </c>
      <c r="B2" s="18"/>
      <c r="C2" s="18"/>
      <c r="D2" s="18"/>
      <c r="E2" s="18"/>
      <c r="F2" s="18"/>
    </row>
    <row r="5" spans="1:6" ht="75" customHeight="1" x14ac:dyDescent="0.25">
      <c r="A5" s="9" t="s">
        <v>5</v>
      </c>
      <c r="B5" s="10" t="s">
        <v>6</v>
      </c>
      <c r="C5" s="11" t="s">
        <v>7</v>
      </c>
      <c r="D5" s="11" t="s">
        <v>8</v>
      </c>
      <c r="E5" s="12" t="s">
        <v>9</v>
      </c>
      <c r="F5" s="13" t="s">
        <v>11</v>
      </c>
    </row>
    <row r="6" spans="1:6" ht="28.5" customHeight="1" x14ac:dyDescent="0.25">
      <c r="A6" s="2">
        <v>1</v>
      </c>
      <c r="B6" s="3" t="s">
        <v>0</v>
      </c>
      <c r="C6" s="5">
        <f>C12*30.2%</f>
        <v>20778.505999999998</v>
      </c>
      <c r="D6" s="6">
        <f>D12*30.2%</f>
        <v>7201.7939999999999</v>
      </c>
      <c r="E6" s="5">
        <v>0</v>
      </c>
      <c r="F6" s="5">
        <f t="shared" ref="F6:F10" si="0">C6-E6</f>
        <v>20778.505999999998</v>
      </c>
    </row>
    <row r="7" spans="1:6" ht="29.25" customHeight="1" x14ac:dyDescent="0.25">
      <c r="A7" s="2">
        <v>2</v>
      </c>
      <c r="B7" s="3" t="s">
        <v>1</v>
      </c>
      <c r="C7" s="5">
        <f>C12*12.21%</f>
        <v>8400.8463000000011</v>
      </c>
      <c r="D7" s="6">
        <f>D12*12.21%</f>
        <v>2911.7187000000004</v>
      </c>
      <c r="E7" s="5">
        <v>9935</v>
      </c>
      <c r="F7" s="5">
        <f t="shared" si="0"/>
        <v>-1534.1536999999989</v>
      </c>
    </row>
    <row r="8" spans="1:6" ht="30" customHeight="1" x14ac:dyDescent="0.25">
      <c r="A8" s="2">
        <v>3</v>
      </c>
      <c r="B8" s="3" t="s">
        <v>2</v>
      </c>
      <c r="C8" s="5">
        <f>C12*18.88%</f>
        <v>12990.0064</v>
      </c>
      <c r="D8" s="6">
        <f>D12*18.88%</f>
        <v>4502.3135999999995</v>
      </c>
      <c r="E8" s="14">
        <v>15360</v>
      </c>
      <c r="F8" s="5">
        <f t="shared" si="0"/>
        <v>-2369.9935999999998</v>
      </c>
    </row>
    <row r="9" spans="1:6" ht="32.25" customHeight="1" x14ac:dyDescent="0.25">
      <c r="A9" s="2">
        <v>4</v>
      </c>
      <c r="B9" s="3" t="s">
        <v>10</v>
      </c>
      <c r="C9" s="5">
        <f>C12*3.37%</f>
        <v>2318.6611000000003</v>
      </c>
      <c r="D9" s="6">
        <f>D12*3.37%</f>
        <v>803.64390000000003</v>
      </c>
      <c r="E9" s="14">
        <v>2745</v>
      </c>
      <c r="F9" s="5">
        <f t="shared" si="0"/>
        <v>-426.33889999999974</v>
      </c>
    </row>
    <row r="10" spans="1:6" ht="48" customHeight="1" x14ac:dyDescent="0.25">
      <c r="A10" s="2">
        <v>5</v>
      </c>
      <c r="B10" s="3" t="s">
        <v>3</v>
      </c>
      <c r="C10" s="5">
        <f>C12*3.37%</f>
        <v>2318.6611000000003</v>
      </c>
      <c r="D10" s="6">
        <f>D12*3.37%</f>
        <v>803.64390000000003</v>
      </c>
      <c r="E10" s="14">
        <v>2745</v>
      </c>
      <c r="F10" s="5">
        <f t="shared" si="0"/>
        <v>-426.33889999999974</v>
      </c>
    </row>
    <row r="11" spans="1:6" ht="33.75" customHeight="1" x14ac:dyDescent="0.25">
      <c r="A11" s="2">
        <v>6</v>
      </c>
      <c r="B11" s="3" t="s">
        <v>4</v>
      </c>
      <c r="C11" s="5">
        <f>C12*31.97%</f>
        <v>21996.319100000001</v>
      </c>
      <c r="D11" s="6">
        <f>D12*31.97%</f>
        <v>7623.8858999999993</v>
      </c>
      <c r="E11" s="14">
        <v>26014</v>
      </c>
      <c r="F11" s="5">
        <f>C11-E11</f>
        <v>-4017.6808999999994</v>
      </c>
    </row>
    <row r="12" spans="1:6" ht="18.75" customHeight="1" x14ac:dyDescent="0.25">
      <c r="A12" s="1"/>
      <c r="B12" s="4" t="s">
        <v>12</v>
      </c>
      <c r="C12" s="7">
        <v>68803</v>
      </c>
      <c r="D12" s="7">
        <v>23847</v>
      </c>
      <c r="E12" s="8">
        <f>SUM(E6:E11)</f>
        <v>56799</v>
      </c>
      <c r="F12" s="8">
        <f>SUM(F6:F11)</f>
        <v>12004</v>
      </c>
    </row>
    <row r="14" spans="1:6" ht="15.75" x14ac:dyDescent="0.25">
      <c r="B14" s="15" t="s">
        <v>14</v>
      </c>
      <c r="C14" s="16" t="s">
        <v>14</v>
      </c>
      <c r="D14" s="17" t="s">
        <v>13</v>
      </c>
      <c r="E14" s="17"/>
      <c r="F14" s="17"/>
    </row>
  </sheetData>
  <mergeCells count="2">
    <mergeCell ref="D14:F14"/>
    <mergeCell ref="A2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2015-05-06T08:13:16Z</cp:lastPrinted>
  <dcterms:created xsi:type="dcterms:W3CDTF">2012-06-05T08:57:36Z</dcterms:created>
  <dcterms:modified xsi:type="dcterms:W3CDTF">2016-05-25T05:25:36Z</dcterms:modified>
</cp:coreProperties>
</file>